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85595806-1E0B-4506-BE2F-8D2258676F1A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H76" i="1"/>
  <c r="E76" i="1"/>
  <c r="E75" i="1"/>
  <c r="H75" i="1" s="1"/>
  <c r="E74" i="1"/>
  <c r="H74" i="1" s="1"/>
  <c r="G73" i="1"/>
  <c r="F73" i="1"/>
  <c r="D73" i="1"/>
  <c r="C73" i="1"/>
  <c r="E72" i="1"/>
  <c r="H72" i="1" s="1"/>
  <c r="H71" i="1"/>
  <c r="E71" i="1"/>
  <c r="H70" i="1"/>
  <c r="E70" i="1"/>
  <c r="G69" i="1"/>
  <c r="F69" i="1"/>
  <c r="D69" i="1"/>
  <c r="E69" i="1" s="1"/>
  <c r="H69" i="1" s="1"/>
  <c r="C69" i="1"/>
  <c r="H68" i="1"/>
  <c r="E68" i="1"/>
  <c r="E67" i="1"/>
  <c r="H67" i="1" s="1"/>
  <c r="E66" i="1"/>
  <c r="H66" i="1" s="1"/>
  <c r="H65" i="1"/>
  <c r="E65" i="1"/>
  <c r="H64" i="1"/>
  <c r="E64" i="1"/>
  <c r="E63" i="1"/>
  <c r="H63" i="1" s="1"/>
  <c r="E62" i="1"/>
  <c r="H62" i="1" s="1"/>
  <c r="G61" i="1"/>
  <c r="F61" i="1"/>
  <c r="D61" i="1"/>
  <c r="C61" i="1"/>
  <c r="E61" i="1" s="1"/>
  <c r="H61" i="1" s="1"/>
  <c r="E60" i="1"/>
  <c r="H60" i="1" s="1"/>
  <c r="E59" i="1"/>
  <c r="H59" i="1" s="1"/>
  <c r="E58" i="1"/>
  <c r="H58" i="1" s="1"/>
  <c r="G57" i="1"/>
  <c r="F57" i="1"/>
  <c r="D57" i="1"/>
  <c r="C57" i="1"/>
  <c r="H56" i="1"/>
  <c r="E56" i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H19" i="1"/>
  <c r="E19" i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H12" i="1"/>
  <c r="E12" i="1"/>
  <c r="E11" i="1"/>
  <c r="H11" i="1" s="1"/>
  <c r="E10" i="1"/>
  <c r="H10" i="1" s="1"/>
  <c r="G9" i="1"/>
  <c r="F9" i="1"/>
  <c r="D9" i="1"/>
  <c r="C9" i="1"/>
  <c r="E9" i="1" s="1"/>
  <c r="E57" i="1" l="1"/>
  <c r="H57" i="1" s="1"/>
  <c r="E17" i="1"/>
  <c r="H17" i="1" s="1"/>
  <c r="F81" i="1"/>
  <c r="G81" i="1"/>
  <c r="H9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<sst xmlns="http://schemas.openxmlformats.org/spreadsheetml/2006/main" count="88" uniqueCount="88">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</sst>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1515172906.46</v>
      </c>
      <c r="D9" s="16">
        <f>SUM(D10:D16)</f>
        <v>73046760.98999998</v>
      </c>
      <c r="E9" s="16">
        <f t="shared" ref="E9:E26" si="0">C9+D9</f>
        <v>1588219667.45</v>
      </c>
      <c r="F9" s="16">
        <f>SUM(F10:F16)</f>
        <v>1586295708.0599999</v>
      </c>
      <c r="G9" s="16">
        <f>SUM(G10:G16)</f>
        <v>1586293708.0599999</v>
      </c>
      <c r="H9" s="16">
        <f t="shared" ref="H9:H40" si="1">E9-F9</f>
        <v>1923959.3900001049</v>
      </c>
    </row>
    <row r="10" spans="2:9" ht="12" customHeight="1" x14ac:dyDescent="0.2">
      <c r="B10" s="11" t="s">
        <v>15</v>
      </c>
      <c r="C10" s="12">
        <v>433113710.07999998</v>
      </c>
      <c r="D10" s="13">
        <v>-2120694.6899999976</v>
      </c>
      <c r="E10" s="18">
        <f t="shared" si="0"/>
        <v>430993015.38999999</v>
      </c>
      <c r="F10" s="12">
        <v>430993015.38999999</v>
      </c>
      <c r="G10" s="12">
        <v>430993015.38999999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39822731.969999999</v>
      </c>
      <c r="D11" s="13">
        <v>5768653.4800000004</v>
      </c>
      <c r="E11" s="18">
        <f t="shared" si="0"/>
        <v>45591385.450000003</v>
      </c>
      <c r="F11" s="12">
        <v>45591385.450000003</v>
      </c>
      <c r="G11" s="12">
        <v>45589385.450000003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362316607.68000001</v>
      </c>
      <c r="D12" s="13">
        <v>27437879.879999995</v>
      </c>
      <c r="E12" s="18">
        <f t="shared" si="0"/>
        <v>389754487.56</v>
      </c>
      <c r="F12" s="12">
        <v>389754487.56</v>
      </c>
      <c r="G12" s="12">
        <v>389754487.56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83585844.890000001</v>
      </c>
      <c r="D13" s="13">
        <v>5171884.9600000009</v>
      </c>
      <c r="E13" s="18">
        <f>C13+D13</f>
        <v>88757729.849999994</v>
      </c>
      <c r="F13" s="12">
        <v>88757729.849999994</v>
      </c>
      <c r="G13" s="12">
        <v>88757729.849999994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416149264.13</v>
      </c>
      <c r="D14" s="13">
        <v>48662011.269999981</v>
      </c>
      <c r="E14" s="18">
        <f t="shared" si="0"/>
        <v>464811275.39999998</v>
      </c>
      <c r="F14" s="12">
        <v>462887316.00999999</v>
      </c>
      <c r="G14" s="12">
        <v>462887316.00999999</v>
      </c>
      <c r="H14" s="20">
        <f t="shared" si="1"/>
        <v>1923959.3899999857</v>
      </c>
    </row>
    <row r="15" spans="2:9" ht="12" customHeight="1" x14ac:dyDescent="0.2">
      <c r="B15" s="11" t="s">
        <v>20</v>
      </c>
      <c r="C15" s="12">
        <v>3276919.84</v>
      </c>
      <c r="D15" s="13">
        <v>-2326698.75</v>
      </c>
      <c r="E15" s="18">
        <f t="shared" si="0"/>
        <v>950221.08999999985</v>
      </c>
      <c r="F15" s="12">
        <v>950221.09</v>
      </c>
      <c r="G15" s="12">
        <v>950221.09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176907827.87</v>
      </c>
      <c r="D16" s="13">
        <v>-9546275.1599999964</v>
      </c>
      <c r="E16" s="18">
        <f t="shared" si="0"/>
        <v>167361552.71000001</v>
      </c>
      <c r="F16" s="12">
        <v>167361552.71000001</v>
      </c>
      <c r="G16" s="12">
        <v>167361552.71000001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202132019</v>
      </c>
      <c r="D17" s="16">
        <f>SUM(D18:D26)</f>
        <v>16734248.450000014</v>
      </c>
      <c r="E17" s="16">
        <f t="shared" si="0"/>
        <v>218866267.45000002</v>
      </c>
      <c r="F17" s="16">
        <f>SUM(F18:F26)</f>
        <v>207965534.09</v>
      </c>
      <c r="G17" s="16">
        <f>SUM(G18:G26)</f>
        <v>203948148.20000002</v>
      </c>
      <c r="H17" s="16">
        <f t="shared" si="1"/>
        <v>10900733.360000014</v>
      </c>
    </row>
    <row r="18" spans="2:8" ht="24" x14ac:dyDescent="0.2">
      <c r="B18" s="9" t="s">
        <v>23</v>
      </c>
      <c r="C18" s="12">
        <v>21492282.420000002</v>
      </c>
      <c r="D18" s="13">
        <v>-11680691.890000001</v>
      </c>
      <c r="E18" s="18">
        <f t="shared" si="0"/>
        <v>9811590.5300000012</v>
      </c>
      <c r="F18" s="12">
        <v>8618939.5899999999</v>
      </c>
      <c r="G18" s="12">
        <v>8618939.5299999993</v>
      </c>
      <c r="H18" s="20">
        <f t="shared" si="1"/>
        <v>1192650.9400000013</v>
      </c>
    </row>
    <row r="19" spans="2:8" ht="12" customHeight="1" x14ac:dyDescent="0.2">
      <c r="B19" s="9" t="s">
        <v>24</v>
      </c>
      <c r="C19" s="12">
        <v>12465477.33</v>
      </c>
      <c r="D19" s="13">
        <v>3505154.620000001</v>
      </c>
      <c r="E19" s="18">
        <f t="shared" si="0"/>
        <v>15970631.950000001</v>
      </c>
      <c r="F19" s="12">
        <v>15317641.549999999</v>
      </c>
      <c r="G19" s="12">
        <v>15317641.539999999</v>
      </c>
      <c r="H19" s="20">
        <f t="shared" si="1"/>
        <v>652990.40000000224</v>
      </c>
    </row>
    <row r="20" spans="2:8" ht="12" customHeight="1" x14ac:dyDescent="0.2">
      <c r="B20" s="9" t="s">
        <v>25</v>
      </c>
      <c r="C20" s="12">
        <v>15000</v>
      </c>
      <c r="D20" s="13">
        <v>89586.66</v>
      </c>
      <c r="E20" s="18">
        <f t="shared" si="0"/>
        <v>104586.66</v>
      </c>
      <c r="F20" s="12">
        <v>90716.84</v>
      </c>
      <c r="G20" s="12">
        <v>90716.84</v>
      </c>
      <c r="H20" s="20">
        <f t="shared" si="1"/>
        <v>13869.820000000007</v>
      </c>
    </row>
    <row r="21" spans="2:8" ht="12" customHeight="1" x14ac:dyDescent="0.2">
      <c r="B21" s="9" t="s">
        <v>26</v>
      </c>
      <c r="C21" s="12">
        <v>18067945.98</v>
      </c>
      <c r="D21" s="13">
        <v>-2958751.450000003</v>
      </c>
      <c r="E21" s="18">
        <f t="shared" si="0"/>
        <v>15109194.529999997</v>
      </c>
      <c r="F21" s="12">
        <v>14533172.619999999</v>
      </c>
      <c r="G21" s="12">
        <v>14533172.619999999</v>
      </c>
      <c r="H21" s="20">
        <f t="shared" si="1"/>
        <v>576021.90999999829</v>
      </c>
    </row>
    <row r="22" spans="2:8" ht="12" customHeight="1" x14ac:dyDescent="0.2">
      <c r="B22" s="9" t="s">
        <v>27</v>
      </c>
      <c r="C22" s="12">
        <v>5444221.0199999996</v>
      </c>
      <c r="D22" s="13">
        <v>-1238836.0700000003</v>
      </c>
      <c r="E22" s="18">
        <f t="shared" si="0"/>
        <v>4205384.9499999993</v>
      </c>
      <c r="F22" s="12">
        <v>3774749.53</v>
      </c>
      <c r="G22" s="12">
        <v>3774749.53</v>
      </c>
      <c r="H22" s="20">
        <f t="shared" si="1"/>
        <v>430635.41999999946</v>
      </c>
    </row>
    <row r="23" spans="2:8" ht="12" customHeight="1" x14ac:dyDescent="0.2">
      <c r="B23" s="9" t="s">
        <v>28</v>
      </c>
      <c r="C23" s="12">
        <v>118202507.48999999</v>
      </c>
      <c r="D23" s="13">
        <v>28074610.230000019</v>
      </c>
      <c r="E23" s="18">
        <f t="shared" si="0"/>
        <v>146277117.72000003</v>
      </c>
      <c r="F23" s="12">
        <v>144416632.88999999</v>
      </c>
      <c r="G23" s="12">
        <v>144416632.88999999</v>
      </c>
      <c r="H23" s="20">
        <f t="shared" si="1"/>
        <v>1860484.8300000429</v>
      </c>
    </row>
    <row r="24" spans="2:8" ht="12" customHeight="1" x14ac:dyDescent="0.2">
      <c r="B24" s="9" t="s">
        <v>29</v>
      </c>
      <c r="C24" s="12">
        <v>15176000</v>
      </c>
      <c r="D24" s="13">
        <v>-3001686.5200000033</v>
      </c>
      <c r="E24" s="18">
        <f t="shared" si="0"/>
        <v>12174313.479999997</v>
      </c>
      <c r="F24" s="12">
        <v>7809358.3600000003</v>
      </c>
      <c r="G24" s="12">
        <v>7183022.46</v>
      </c>
      <c r="H24" s="20">
        <f t="shared" si="1"/>
        <v>4364955.1199999964</v>
      </c>
    </row>
    <row r="25" spans="2:8" ht="12" customHeight="1" x14ac:dyDescent="0.2">
      <c r="B25" s="9" t="s">
        <v>30</v>
      </c>
      <c r="C25" s="12">
        <v>100000</v>
      </c>
      <c r="D25" s="13">
        <v>3344882.9200000018</v>
      </c>
      <c r="E25" s="18">
        <f t="shared" si="0"/>
        <v>3444882.9200000018</v>
      </c>
      <c r="F25" s="12">
        <v>3444003.66</v>
      </c>
      <c r="G25" s="12">
        <v>52953.74</v>
      </c>
      <c r="H25" s="20">
        <f t="shared" si="1"/>
        <v>879.26000000163913</v>
      </c>
    </row>
    <row r="26" spans="2:8" ht="12" customHeight="1" x14ac:dyDescent="0.2">
      <c r="B26" s="9" t="s">
        <v>31</v>
      </c>
      <c r="C26" s="12">
        <v>11168584.76</v>
      </c>
      <c r="D26" s="13">
        <v>599979.94999999925</v>
      </c>
      <c r="E26" s="18">
        <f t="shared" si="0"/>
        <v>11768564.709999999</v>
      </c>
      <c r="F26" s="12">
        <v>9960319.0500000007</v>
      </c>
      <c r="G26" s="12">
        <v>9960319.0500000007</v>
      </c>
      <c r="H26" s="20">
        <f t="shared" si="1"/>
        <v>1808245.6599999983</v>
      </c>
    </row>
    <row r="27" spans="2:8" ht="20.100000000000001" customHeight="1" x14ac:dyDescent="0.2">
      <c r="B27" s="6" t="s">
        <v>32</v>
      </c>
      <c r="C27" s="16">
        <f>SUM(C28:C36)</f>
        <v>586052542.75</v>
      </c>
      <c r="D27" s="16">
        <f>SUM(D28:D36)</f>
        <v>147717431.58000004</v>
      </c>
      <c r="E27" s="16">
        <f>D27+C27</f>
        <v>733769974.33000004</v>
      </c>
      <c r="F27" s="16">
        <f>SUM(F28:F36)</f>
        <v>725342449.35000002</v>
      </c>
      <c r="G27" s="16">
        <f>SUM(G28:G36)</f>
        <v>718556327.78000009</v>
      </c>
      <c r="H27" s="16">
        <f t="shared" si="1"/>
        <v>8427524.9800000191</v>
      </c>
    </row>
    <row r="28" spans="2:8" x14ac:dyDescent="0.2">
      <c r="B28" s="9" t="s">
        <v>33</v>
      </c>
      <c r="C28" s="12">
        <v>135016886.81</v>
      </c>
      <c r="D28" s="13">
        <v>88864963.950000018</v>
      </c>
      <c r="E28" s="18">
        <f t="shared" ref="E28:E36" si="2">C28+D28</f>
        <v>223881850.76000002</v>
      </c>
      <c r="F28" s="12">
        <v>223422081.30000001</v>
      </c>
      <c r="G28" s="12">
        <v>223422081.30000001</v>
      </c>
      <c r="H28" s="20">
        <f t="shared" si="1"/>
        <v>459769.46000000834</v>
      </c>
    </row>
    <row r="29" spans="2:8" x14ac:dyDescent="0.2">
      <c r="B29" s="9" t="s">
        <v>34</v>
      </c>
      <c r="C29" s="12">
        <v>42935112.18</v>
      </c>
      <c r="D29" s="13">
        <v>-3145957.8900000006</v>
      </c>
      <c r="E29" s="18">
        <f t="shared" si="2"/>
        <v>39789154.289999999</v>
      </c>
      <c r="F29" s="12">
        <v>39533039.630000003</v>
      </c>
      <c r="G29" s="12">
        <v>35007168.950000003</v>
      </c>
      <c r="H29" s="20">
        <f t="shared" si="1"/>
        <v>256114.65999999642</v>
      </c>
    </row>
    <row r="30" spans="2:8" ht="12" customHeight="1" x14ac:dyDescent="0.2">
      <c r="B30" s="9" t="s">
        <v>35</v>
      </c>
      <c r="C30" s="12">
        <v>45634961.479999997</v>
      </c>
      <c r="D30" s="13">
        <v>-2740878.9900000095</v>
      </c>
      <c r="E30" s="18">
        <f t="shared" si="2"/>
        <v>42894082.489999987</v>
      </c>
      <c r="F30" s="12">
        <v>39945822.200000003</v>
      </c>
      <c r="G30" s="12">
        <v>38552302.060000002</v>
      </c>
      <c r="H30" s="20">
        <f t="shared" si="1"/>
        <v>2948260.2899999842</v>
      </c>
    </row>
    <row r="31" spans="2:8" x14ac:dyDescent="0.2">
      <c r="B31" s="9" t="s">
        <v>36</v>
      </c>
      <c r="C31" s="12">
        <v>42853367.869999997</v>
      </c>
      <c r="D31" s="13">
        <v>-9572861.3600000069</v>
      </c>
      <c r="E31" s="18">
        <f t="shared" si="2"/>
        <v>33280506.50999999</v>
      </c>
      <c r="F31" s="12">
        <v>33240500.670000002</v>
      </c>
      <c r="G31" s="12">
        <v>33240500.670000002</v>
      </c>
      <c r="H31" s="20">
        <f t="shared" si="1"/>
        <v>40005.839999988675</v>
      </c>
    </row>
    <row r="32" spans="2:8" ht="24" x14ac:dyDescent="0.2">
      <c r="B32" s="9" t="s">
        <v>37</v>
      </c>
      <c r="C32" s="12">
        <v>235848506.86000001</v>
      </c>
      <c r="D32" s="13">
        <v>27379385.170000017</v>
      </c>
      <c r="E32" s="18">
        <f t="shared" si="2"/>
        <v>263227892.03000003</v>
      </c>
      <c r="F32" s="12">
        <v>260468631.13</v>
      </c>
      <c r="G32" s="12">
        <v>259606285.56999999</v>
      </c>
      <c r="H32" s="20">
        <f t="shared" si="1"/>
        <v>2759260.9000000358</v>
      </c>
    </row>
    <row r="33" spans="2:8" x14ac:dyDescent="0.2">
      <c r="B33" s="9" t="s">
        <v>38</v>
      </c>
      <c r="C33" s="12">
        <v>55756471.43</v>
      </c>
      <c r="D33" s="13">
        <v>39448533.370000005</v>
      </c>
      <c r="E33" s="18">
        <f t="shared" si="2"/>
        <v>95205004.800000012</v>
      </c>
      <c r="F33" s="12">
        <v>94524437.349999994</v>
      </c>
      <c r="G33" s="12">
        <v>94524437.349999994</v>
      </c>
      <c r="H33" s="20">
        <f t="shared" si="1"/>
        <v>680567.45000001788</v>
      </c>
    </row>
    <row r="34" spans="2:8" x14ac:dyDescent="0.2">
      <c r="B34" s="9" t="s">
        <v>39</v>
      </c>
      <c r="C34" s="12">
        <v>4011744.23</v>
      </c>
      <c r="D34" s="13">
        <v>-2478347.66</v>
      </c>
      <c r="E34" s="18">
        <f t="shared" si="2"/>
        <v>1533396.5699999998</v>
      </c>
      <c r="F34" s="12">
        <v>1354356.04</v>
      </c>
      <c r="G34" s="12">
        <v>1352781.46</v>
      </c>
      <c r="H34" s="20">
        <f t="shared" si="1"/>
        <v>179040.5299999998</v>
      </c>
    </row>
    <row r="35" spans="2:8" x14ac:dyDescent="0.2">
      <c r="B35" s="9" t="s">
        <v>40</v>
      </c>
      <c r="C35" s="12">
        <v>12194491.890000001</v>
      </c>
      <c r="D35" s="13">
        <v>1808703.4600000009</v>
      </c>
      <c r="E35" s="18">
        <f t="shared" si="2"/>
        <v>14003195.350000001</v>
      </c>
      <c r="F35" s="12">
        <v>12903094.5</v>
      </c>
      <c r="G35" s="12">
        <v>12903084.470000001</v>
      </c>
      <c r="H35" s="20">
        <f t="shared" si="1"/>
        <v>1100100.8500000015</v>
      </c>
    </row>
    <row r="36" spans="2:8" x14ac:dyDescent="0.2">
      <c r="B36" s="9" t="s">
        <v>41</v>
      </c>
      <c r="C36" s="12">
        <v>11801000</v>
      </c>
      <c r="D36" s="13">
        <v>8153891.5299999975</v>
      </c>
      <c r="E36" s="18">
        <f t="shared" si="2"/>
        <v>19954891.529999997</v>
      </c>
      <c r="F36" s="12">
        <v>19950486.529999997</v>
      </c>
      <c r="G36" s="12">
        <v>19947685.949999999</v>
      </c>
      <c r="H36" s="20">
        <f t="shared" si="1"/>
        <v>4405</v>
      </c>
    </row>
    <row r="37" spans="2:8" ht="20.100000000000001" customHeight="1" x14ac:dyDescent="0.2">
      <c r="B37" s="7" t="s">
        <v>42</v>
      </c>
      <c r="C37" s="16">
        <f>SUM(C38:C46)</f>
        <v>621469873.88999999</v>
      </c>
      <c r="D37" s="16">
        <f>SUM(D38:D46)</f>
        <v>288508843.32000005</v>
      </c>
      <c r="E37" s="16">
        <f>C37+D37</f>
        <v>909978717.21000004</v>
      </c>
      <c r="F37" s="16">
        <f>SUM(F38:F46)</f>
        <v>899435982.59000003</v>
      </c>
      <c r="G37" s="16">
        <f>SUM(G38:G46)</f>
        <v>899410282.59000003</v>
      </c>
      <c r="H37" s="16">
        <f t="shared" si="1"/>
        <v>10542734.620000005</v>
      </c>
    </row>
    <row r="38" spans="2:8" ht="12" customHeight="1" x14ac:dyDescent="0.2">
      <c r="B38" s="9" t="s">
        <v>43</v>
      </c>
      <c r="C38" s="12">
        <v>418588664.36000001</v>
      </c>
      <c r="D38" s="13">
        <v>143495382.50999999</v>
      </c>
      <c r="E38" s="18">
        <f t="shared" ref="E38:E80" si="3">C38+D38</f>
        <v>562084046.87</v>
      </c>
      <c r="F38" s="12">
        <v>562084019.70000005</v>
      </c>
      <c r="G38" s="12">
        <v>562084019.70000005</v>
      </c>
      <c r="H38" s="20">
        <f t="shared" si="1"/>
        <v>27.169999957084656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89503868.530000001</v>
      </c>
      <c r="D41" s="13">
        <v>110917290.53000003</v>
      </c>
      <c r="E41" s="18">
        <f t="shared" si="3"/>
        <v>200421159.06000003</v>
      </c>
      <c r="F41" s="12">
        <v>190482031.72999999</v>
      </c>
      <c r="G41" s="12">
        <v>190456331.72999999</v>
      </c>
      <c r="H41" s="20">
        <f t="shared" ref="H41:H72" si="4">E41-F41</f>
        <v>9939127.3300000429</v>
      </c>
    </row>
    <row r="42" spans="2:8" ht="12" customHeight="1" x14ac:dyDescent="0.2">
      <c r="B42" s="9" t="s">
        <v>47</v>
      </c>
      <c r="C42" s="12">
        <v>14584189</v>
      </c>
      <c r="D42" s="13">
        <v>23333.480000000447</v>
      </c>
      <c r="E42" s="18">
        <f t="shared" si="3"/>
        <v>14607522.48</v>
      </c>
      <c r="F42" s="12">
        <v>14003942.359999999</v>
      </c>
      <c r="G42" s="12">
        <v>14003942.359999999</v>
      </c>
      <c r="H42" s="20">
        <f t="shared" si="4"/>
        <v>603580.12000000104</v>
      </c>
    </row>
    <row r="43" spans="2:8" ht="12" customHeight="1" x14ac:dyDescent="0.2">
      <c r="B43" s="9" t="s">
        <v>48</v>
      </c>
      <c r="C43" s="12">
        <v>49218234</v>
      </c>
      <c r="D43" s="13">
        <v>5358787.6600000262</v>
      </c>
      <c r="E43" s="18">
        <f t="shared" si="3"/>
        <v>54577021.660000026</v>
      </c>
      <c r="F43" s="12">
        <v>54577021.659999996</v>
      </c>
      <c r="G43" s="12">
        <v>54577021.659999996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49574918</v>
      </c>
      <c r="D44" s="13">
        <v>28714049.139999986</v>
      </c>
      <c r="E44" s="18">
        <f t="shared" si="3"/>
        <v>78288967.139999986</v>
      </c>
      <c r="F44" s="12">
        <v>78288967.140000001</v>
      </c>
      <c r="G44" s="12">
        <v>78288967.140000001</v>
      </c>
      <c r="H44" s="20">
        <f t="shared" si="4"/>
        <v>0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1623000</v>
      </c>
      <c r="D47" s="16">
        <f>SUM(D48:D56)</f>
        <v>22165015.379999999</v>
      </c>
      <c r="E47" s="16">
        <f t="shared" si="3"/>
        <v>23788015.379999999</v>
      </c>
      <c r="F47" s="16">
        <f>SUM(F48:F56)</f>
        <v>21858648.299999997</v>
      </c>
      <c r="G47" s="16">
        <f>SUM(G48:G56)</f>
        <v>19731277.899999999</v>
      </c>
      <c r="H47" s="16">
        <f t="shared" si="4"/>
        <v>1929367.0800000019</v>
      </c>
    </row>
    <row r="48" spans="2:8" x14ac:dyDescent="0.2">
      <c r="B48" s="9" t="s">
        <v>53</v>
      </c>
      <c r="C48" s="12">
        <v>923000</v>
      </c>
      <c r="D48" s="13">
        <v>4807210.6700000009</v>
      </c>
      <c r="E48" s="18">
        <f t="shared" si="3"/>
        <v>5730210.6700000009</v>
      </c>
      <c r="F48" s="12">
        <v>5586481.2699999996</v>
      </c>
      <c r="G48" s="12">
        <v>5586481.2699999996</v>
      </c>
      <c r="H48" s="20">
        <f t="shared" si="4"/>
        <v>143729.4000000013</v>
      </c>
    </row>
    <row r="49" spans="2:8" x14ac:dyDescent="0.2">
      <c r="B49" s="9" t="s">
        <v>54</v>
      </c>
      <c r="C49" s="12">
        <v>0</v>
      </c>
      <c r="D49" s="13">
        <v>1039296.7300000002</v>
      </c>
      <c r="E49" s="18">
        <f t="shared" si="3"/>
        <v>1039296.7300000002</v>
      </c>
      <c r="F49" s="12">
        <v>286340.33</v>
      </c>
      <c r="G49" s="12">
        <v>286340.33</v>
      </c>
      <c r="H49" s="20">
        <f t="shared" si="4"/>
        <v>752956.40000000014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0</v>
      </c>
      <c r="D51" s="13">
        <v>9408240.2400000002</v>
      </c>
      <c r="E51" s="18">
        <f t="shared" si="3"/>
        <v>9408240.2400000002</v>
      </c>
      <c r="F51" s="12">
        <v>9407698.6999999993</v>
      </c>
      <c r="G51" s="12">
        <v>9407668.5399999991</v>
      </c>
      <c r="H51" s="20">
        <f t="shared" si="4"/>
        <v>541.54000000096858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700000</v>
      </c>
      <c r="D53" s="13">
        <v>6910267.7399999984</v>
      </c>
      <c r="E53" s="18">
        <f t="shared" si="3"/>
        <v>7610267.7399999984</v>
      </c>
      <c r="F53" s="12">
        <v>6578128</v>
      </c>
      <c r="G53" s="12">
        <v>4450787.76</v>
      </c>
      <c r="H53" s="20">
        <f t="shared" si="4"/>
        <v>1032139.7399999984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335136591.88999999</v>
      </c>
      <c r="D57" s="16">
        <f>SUM(D58:D60)</f>
        <v>138653978.89999998</v>
      </c>
      <c r="E57" s="16">
        <f t="shared" si="3"/>
        <v>473790570.78999996</v>
      </c>
      <c r="F57" s="16">
        <f>SUM(F58:F60)</f>
        <v>405724454.65999997</v>
      </c>
      <c r="G57" s="16">
        <f>SUM(G58:G60)</f>
        <v>405724454.64999998</v>
      </c>
      <c r="H57" s="16">
        <f t="shared" si="4"/>
        <v>68066116.129999995</v>
      </c>
    </row>
    <row r="58" spans="2:8" x14ac:dyDescent="0.2">
      <c r="B58" s="9" t="s">
        <v>63</v>
      </c>
      <c r="C58" s="12">
        <v>203268124.88999999</v>
      </c>
      <c r="D58" s="13">
        <v>259317925.94999993</v>
      </c>
      <c r="E58" s="18">
        <f t="shared" si="3"/>
        <v>462586050.83999991</v>
      </c>
      <c r="F58" s="12">
        <v>398574176.02999997</v>
      </c>
      <c r="G58" s="12">
        <v>398574176.01999998</v>
      </c>
      <c r="H58" s="20">
        <f t="shared" si="4"/>
        <v>64011874.809999943</v>
      </c>
    </row>
    <row r="59" spans="2:8" x14ac:dyDescent="0.2">
      <c r="B59" s="9" t="s">
        <v>64</v>
      </c>
      <c r="C59" s="12">
        <v>2062500</v>
      </c>
      <c r="D59" s="13">
        <v>8245544.3100000005</v>
      </c>
      <c r="E59" s="18">
        <f t="shared" si="3"/>
        <v>10308044.310000001</v>
      </c>
      <c r="F59" s="12">
        <v>7150278.6299999999</v>
      </c>
      <c r="G59" s="12">
        <v>7150278.6299999999</v>
      </c>
      <c r="H59" s="18">
        <f t="shared" si="4"/>
        <v>3157765.6800000006</v>
      </c>
    </row>
    <row r="60" spans="2:8" x14ac:dyDescent="0.2">
      <c r="B60" s="9" t="s">
        <v>65</v>
      </c>
      <c r="C60" s="12">
        <v>129805967</v>
      </c>
      <c r="D60" s="13">
        <v>-128909491.35999995</v>
      </c>
      <c r="E60" s="18">
        <f t="shared" si="3"/>
        <v>896475.6400000453</v>
      </c>
      <c r="F60" s="12">
        <v>0</v>
      </c>
      <c r="G60" s="12">
        <v>0</v>
      </c>
      <c r="H60" s="18">
        <f t="shared" si="4"/>
        <v>896475.6400000453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211857188.69</v>
      </c>
      <c r="D73" s="17">
        <f>SUM(D74:D80)</f>
        <v>-80631561.170000002</v>
      </c>
      <c r="E73" s="17">
        <f t="shared" si="3"/>
        <v>131225627.52</v>
      </c>
      <c r="F73" s="16">
        <f>SUM(F74:F80)</f>
        <v>130804830.14</v>
      </c>
      <c r="G73" s="17">
        <f>SUM(G74:G80)</f>
        <v>130804830.14</v>
      </c>
      <c r="H73" s="17">
        <f t="shared" ref="H73:H81" si="5">E73-F73</f>
        <v>420797.37999999523</v>
      </c>
    </row>
    <row r="74" spans="2:8" x14ac:dyDescent="0.2">
      <c r="B74" s="9" t="s">
        <v>79</v>
      </c>
      <c r="C74" s="12">
        <v>131316666</v>
      </c>
      <c r="D74" s="13">
        <v>-2559519.8200000003</v>
      </c>
      <c r="E74" s="18">
        <f t="shared" si="3"/>
        <v>128757146.18000001</v>
      </c>
      <c r="F74" s="12">
        <v>128757146.18000001</v>
      </c>
      <c r="G74" s="13">
        <v>128757146.18000001</v>
      </c>
      <c r="H74" s="18">
        <f t="shared" si="5"/>
        <v>0</v>
      </c>
    </row>
    <row r="75" spans="2:8" x14ac:dyDescent="0.2">
      <c r="B75" s="9" t="s">
        <v>80</v>
      </c>
      <c r="C75" s="12">
        <v>4924365.8099999996</v>
      </c>
      <c r="D75" s="13">
        <v>-2697884.47</v>
      </c>
      <c r="E75" s="18">
        <f t="shared" si="3"/>
        <v>2226481.3399999994</v>
      </c>
      <c r="F75" s="12">
        <v>1925667.22</v>
      </c>
      <c r="G75" s="13">
        <v>1925667.22</v>
      </c>
      <c r="H75" s="18">
        <f t="shared" si="5"/>
        <v>300814.11999999941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242000</v>
      </c>
      <c r="D77" s="13">
        <v>0</v>
      </c>
      <c r="E77" s="18">
        <f t="shared" si="3"/>
        <v>242000</v>
      </c>
      <c r="F77" s="12">
        <v>122016.74</v>
      </c>
      <c r="G77" s="13">
        <v>122016.74</v>
      </c>
      <c r="H77" s="18">
        <f t="shared" si="5"/>
        <v>119983.26</v>
      </c>
    </row>
    <row r="78" spans="2:8" x14ac:dyDescent="0.2">
      <c r="B78" s="9" t="s">
        <v>83</v>
      </c>
      <c r="C78" s="12"/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/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75374156.879999995</v>
      </c>
      <c r="D80" s="13">
        <v>-75374156.879999995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3473444122.6799998</v>
      </c>
      <c r="D81" s="22">
        <f>SUM(D73,D69,D61,D57,D47,D37,D27,D17,D9)</f>
        <v>606194717.45000005</v>
      </c>
      <c r="E81" s="22">
        <f>C81+D81</f>
        <v>4079638840.1300001</v>
      </c>
      <c r="F81" s="22">
        <f>SUM(F73,F69,F61,F57,F47,F37,F17,F27,F9)</f>
        <v>3977427607.1900001</v>
      </c>
      <c r="G81" s="22">
        <f>SUM(G73,G69,G61,G57,G47,G37,G27,G17,G9)</f>
        <v>3964469029.3199997</v>
      </c>
      <c r="H81" s="22">
        <f t="shared" si="5"/>
        <v>102211232.94000006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2021-10-15T16:19:58Z</cp:lastPrinted>
  <dcterms:created xsi:type="dcterms:W3CDTF">2019-12-04T16:22:52Z</dcterms:created>
  <dcterms:modified xsi:type="dcterms:W3CDTF">2022-01-21T20:54:01Z</dcterms:modified>
</cp:coreProperties>
</file>